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OneDrive\Documents\"/>
    </mc:Choice>
  </mc:AlternateContent>
  <xr:revisionPtr revIDLastSave="0" documentId="8_{7476BCDF-382B-429F-BC95-C6750B007033}" xr6:coauthVersionLast="47" xr6:coauthVersionMax="47" xr10:uidLastSave="{00000000-0000-0000-0000-000000000000}"/>
  <bookViews>
    <workbookView xWindow="-120" yWindow="-120" windowWidth="20730" windowHeight="11040" xr2:uid="{2B0B6477-FA72-4C5F-A573-7E311F519190}"/>
  </bookViews>
  <sheets>
    <sheet name="Pivot table" sheetId="1" r:id="rId1"/>
  </sheets>
  <externalReferences>
    <externalReference r:id="rId2"/>
  </externalReferences>
  <definedNames>
    <definedName name="_xlcn.WorksheetConnection_CopyofCoffeeShopSales.xlsxTable2" hidden="1">[1]!Table2[#Data]</definedName>
  </definedNames>
  <calcPr calcId="181029"/>
  <pivotCaches>
    <pivotCache cacheId="375" r:id="rId3"/>
    <pivotCache cacheId="378" r:id="rId4"/>
    <pivotCache cacheId="381" r:id="rId5"/>
    <pivotCache cacheId="384" r:id="rId6"/>
    <pivotCache cacheId="387" r:id="rId7"/>
    <pivotCache cacheId="390" r:id="rId8"/>
    <pivotCache cacheId="393" r:id="rId9"/>
    <pivotCache cacheId="396" r:id="rId10"/>
    <pivotCache cacheId="399" r:id="rId11"/>
    <pivotCache cacheId="402" r:id="rId12"/>
    <pivotCache cacheId="405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2-dc7e7c1d-fb82-4eab-a12f-49cb0e6572e6" name="Table2" connection="WorksheetConnection_Copy of Coffee Shop Sales.xlsx!Table2"/>
        </x15:modelTables>
        <x15:extLst>
          <ext xmlns:x16="http://schemas.microsoft.com/office/spreadsheetml/2014/11/main" uri="{9835A34E-60A6-4A7C-AAB8-D5F71C897F49}">
            <x16:modelTimeGroupings>
              <x16:modelTimeGrouping tableName="Table2" columnName="Transaction_Time" columnId="Transaction_Time">
                <x16:calculatedTimeColumn columnName="Transaction_Time (Hour)" columnId="Transaction_Time (Hour)" contentType="hours" isSelected="1"/>
                <x16:calculatedTimeColumn columnName="Transaction_Time (Minute)" columnId="Transaction_Time (Minute)" contentType="minutes" isSelected="1"/>
                <x16:calculatedTimeColumn columnName="Transaction_Time (Second)" columnId="Transaction_Time (Second)" contentType="seconds" isSelected="1"/>
              </x16:modelTimeGrouping>
            </x16:modelTimeGroupings>
          </ext>
        </x15:extLst>
      </x15:dataModel>
    </ext>
    <ext xmlns:xlwcv="http://schemas.microsoft.com/office/spreadsheetml/2024/workbookCompatibilityVersion" uri="{D14903EA-33C4-47F7-8F05-3474C54BE107}">
      <xlwcv:version setVersion="1"/>
    </ext>
  </extLst>
</workbook>
</file>

<file path=xl/calcChain.xml><?xml version="1.0" encoding="utf-8"?>
<calcChain xmlns="http://schemas.openxmlformats.org/spreadsheetml/2006/main">
  <c r="I3" i="1" l="1"/>
  <c r="F3" i="1"/>
  <c r="D38" i="1"/>
  <c r="E37" i="1"/>
  <c r="D37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BA80FF8-8958-42A4-B65A-1AEA1B21206D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8125EF13-132B-4672-82A4-0879D5618F14}" name="WorksheetConnection_Copy of Coffee Shop Sales.xlsx!Table2" type="102" refreshedVersion="7" minRefreshableVersion="5">
    <extLst>
      <ext xmlns:x15="http://schemas.microsoft.com/office/spreadsheetml/2010/11/main" uri="{DE250136-89BD-433C-8126-D09CA5730AF9}">
        <x15:connection id="Table2-dc7e7c1d-fb82-4eab-a12f-49cb0e6572e6" autoDelete="1">
          <x15:rangePr sourceName="_xlcn.WorksheetConnection_CopyofCoffeeShopSales.xlsxTable2"/>
        </x15:connection>
      </ext>
    </extLst>
  </connection>
</connections>
</file>

<file path=xl/sharedStrings.xml><?xml version="1.0" encoding="utf-8"?>
<sst xmlns="http://schemas.openxmlformats.org/spreadsheetml/2006/main" count="66" uniqueCount="42">
  <si>
    <t>Month</t>
  </si>
  <si>
    <t>Sum of Total Sales</t>
  </si>
  <si>
    <t>Product Type</t>
  </si>
  <si>
    <t>Hour</t>
  </si>
  <si>
    <t>June</t>
  </si>
  <si>
    <t>Barista Espresso</t>
  </si>
  <si>
    <t>May</t>
  </si>
  <si>
    <t>Brewed Chai tea</t>
  </si>
  <si>
    <t>April</t>
  </si>
  <si>
    <t>Hot chocolate</t>
  </si>
  <si>
    <t>March</t>
  </si>
  <si>
    <t>Gourmet brewed coffee</t>
  </si>
  <si>
    <t>January</t>
  </si>
  <si>
    <t>Brewed Black tea</t>
  </si>
  <si>
    <t>February</t>
  </si>
  <si>
    <t>Grand Total</t>
  </si>
  <si>
    <t>Product Category</t>
  </si>
  <si>
    <t>Coffee</t>
  </si>
  <si>
    <t>Tea</t>
  </si>
  <si>
    <t>Bakery</t>
  </si>
  <si>
    <t>Drinking Chocolate</t>
  </si>
  <si>
    <t>Coffee beans</t>
  </si>
  <si>
    <t>Branded</t>
  </si>
  <si>
    <t>Loose Tea</t>
  </si>
  <si>
    <t>Flavours</t>
  </si>
  <si>
    <t>Packaged Chocolate</t>
  </si>
  <si>
    <t>Sales category</t>
  </si>
  <si>
    <t>Low sale</t>
  </si>
  <si>
    <t>Medium sale</t>
  </si>
  <si>
    <t>High sale</t>
  </si>
  <si>
    <t>Store Location</t>
  </si>
  <si>
    <t>Hell's Kitchen</t>
  </si>
  <si>
    <t>Astoria</t>
  </si>
  <si>
    <t>Lower Manhattan</t>
  </si>
  <si>
    <t>Count of Total Sales</t>
  </si>
  <si>
    <t>Time Category</t>
  </si>
  <si>
    <t>Morning</t>
  </si>
  <si>
    <t>Afternoon</t>
  </si>
  <si>
    <t>Evening</t>
  </si>
  <si>
    <t>Count of Transaction_Id</t>
  </si>
  <si>
    <t>Distinct Count of Transaction_Id</t>
  </si>
  <si>
    <t>Avg.Order value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</si>
</sst>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&quot;$&quot;#,##0"/>
    <numFmt numFmtId="165" formatCode="&quot;$&quot;#,##0.00"/>
    <numFmt numFmtId="166" formatCode="0.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1" fontId="0" fillId="0" borderId="0" xfId="0" applyNumberFormat="1"/>
    <xf numFmtId="166" fontId="0" fillId="0" borderId="0" xfId="0" applyNumberFormat="1"/>
    <xf numFmtId="0" fontId="0" fillId="0" borderId="0" xfId="0" pivotButton="1"/>
    <xf numFmtId="0" fontId="0" fillId="0" borderId="0" xfId="0" applyNumberFormat="1"/>
  </cellXfs>
  <cellStyles count="1">
    <cellStyle name="Normal" xfId="0" builtinId="0"/>
  </cellStyles>
  <dxfs count="16">
    <dxf>
      <numFmt numFmtId="165" formatCode="&quot;$&quot;#,##0.00"/>
    </dxf>
    <dxf>
      <numFmt numFmtId="164" formatCode="&quot;$&quot;#,##0"/>
    </dxf>
    <dxf>
      <numFmt numFmtId="164" formatCode="&quot;$&quot;#,##0"/>
    </dxf>
    <dxf>
      <numFmt numFmtId="164" formatCode="&quot;$&quot;#,##0"/>
    </dxf>
    <dxf>
      <numFmt numFmtId="0" formatCode="General"/>
    </dxf>
    <dxf>
      <numFmt numFmtId="1" formatCode="0"/>
    </dxf>
    <dxf>
      <numFmt numFmtId="165" formatCode="&quot;$&quot;#,##0.00"/>
    </dxf>
    <dxf>
      <numFmt numFmtId="165" formatCode="&quot;$&quot;#,##0.00"/>
    </dxf>
    <dxf>
      <numFmt numFmtId="165" formatCode="&quot;$&quot;#,##0.00"/>
    </dxf>
    <dxf>
      <numFmt numFmtId="165" formatCode="&quot;$&quot;#,##0.00"/>
    </dxf>
    <dxf>
      <numFmt numFmtId="1" formatCode="0"/>
    </dxf>
    <dxf>
      <numFmt numFmtId="0" formatCode="General"/>
    </dxf>
    <dxf>
      <numFmt numFmtId="164" formatCode="&quot;$&quot;#,##0"/>
    </dxf>
    <dxf>
      <numFmt numFmtId="164" formatCode="&quot;$&quot;#,##0"/>
    </dxf>
    <dxf>
      <numFmt numFmtId="164" formatCode="&quot;$&quot;#,##0"/>
    </dxf>
    <dxf>
      <numFmt numFmtId="165" formatCode="&quot;$&quot;#,##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6.xml"/><Relationship Id="rId13" Type="http://schemas.openxmlformats.org/officeDocument/2006/relationships/pivotCacheDefinition" Target="pivotCache/pivotCacheDefinition11.xml"/><Relationship Id="rId18" Type="http://schemas.openxmlformats.org/officeDocument/2006/relationships/powerPivotData" Target="model/item.data"/><Relationship Id="rId3" Type="http://schemas.openxmlformats.org/officeDocument/2006/relationships/pivotCacheDefinition" Target="pivotCache/pivotCacheDefinition1.xml"/><Relationship Id="rId7" Type="http://schemas.openxmlformats.org/officeDocument/2006/relationships/pivotCacheDefinition" Target="pivotCache/pivotCacheDefinition5.xml"/><Relationship Id="rId12" Type="http://schemas.openxmlformats.org/officeDocument/2006/relationships/pivotCacheDefinition" Target="pivotCache/pivotCacheDefinition10.xml"/><Relationship Id="rId17" Type="http://schemas.openxmlformats.org/officeDocument/2006/relationships/sharedStrings" Target="sharedStrings.xml"/><Relationship Id="rId2" Type="http://schemas.openxmlformats.org/officeDocument/2006/relationships/externalLink" Target="externalLinks/externalLink1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CacheDefinition" Target="pivotCache/pivotCacheDefinition9.xml"/><Relationship Id="rId5" Type="http://schemas.openxmlformats.org/officeDocument/2006/relationships/pivotCacheDefinition" Target="pivotCache/pivotCacheDefinition3.xml"/><Relationship Id="rId15" Type="http://schemas.openxmlformats.org/officeDocument/2006/relationships/connections" Target="connections.xml"/><Relationship Id="rId10" Type="http://schemas.openxmlformats.org/officeDocument/2006/relationships/pivotCacheDefinition" Target="pivotCache/pivotCacheDefinition8.xml"/><Relationship Id="rId19" Type="http://schemas.openxmlformats.org/officeDocument/2006/relationships/calcChain" Target="calcChain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theme" Target="theme/theme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Coffee%20Shop%20Sales%20Analysi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ffee sales"/>
      <sheetName val="Pivot Table"/>
      <sheetName val="Dashboard"/>
      <sheetName val="Cleaned Coffee sales"/>
    </sheetNames>
    <sheetDataSet>
      <sheetData sheetId="0"/>
      <sheetData sheetId="1"/>
      <sheetData sheetId="2"/>
      <sheetData sheetId="3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42939816" backgroundQuery="1" createdVersion="7" refreshedVersion="7" minRefreshableVersion="3" recordCount="0" supportSubquery="1" supportAdvancedDrill="1" xr:uid="{A8F6F064-F6B4-4192-83C4-4F2E1CBAC6DB}">
  <cacheSource type="external" connectionId="1"/>
  <cacheFields count="2">
    <cacheField name="[Measures].[Sum of Total Sales]" caption="Sum of Total Sales" numFmtId="0" hierarchy="22" level="32767"/>
    <cacheField name="[Table2].[Sales range].[Sales range]" caption="Sales range" numFmtId="0" hierarchy="15" level="1">
      <sharedItems count="3">
        <s v="High sale"/>
        <s v="Low sale"/>
        <s v="Medium sale"/>
      </sharedItems>
    </cacheField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Time Category]" caption="Time Category" attribute="1" defaultMemberUniqueName="[Table2].[Time Category].[All]" allUniqueName="[Table2].[Time Category].[All]" dimensionUniqueName="[Table2]" displayFolder="" count="0" memberValueDatatype="130" unbalanced="0"/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63194445" backgroundQuery="1" createdVersion="7" refreshedVersion="7" minRefreshableVersion="3" recordCount="0" supportSubquery="1" supportAdvancedDrill="1" xr:uid="{B0B1BCC6-191E-46EC-A7AD-BF5567971BAF}">
  <cacheSource type="external" connectionId="1"/>
  <cacheFields count="2">
    <cacheField name="[Measures].[Sum of Total Sales]" caption="Sum of Total Sales" numFmtId="0" hierarchy="22" level="32767"/>
    <cacheField name="[Table2].[Product_Type].[Product_Type]" caption="Product_Type" numFmtId="0" hierarchy="9" level="1">
      <sharedItems count="5">
        <s v="Barista Espresso"/>
        <s v="Brewed Black tea"/>
        <s v="Brewed Chai tea"/>
        <s v="Gourmet brewed coffee"/>
        <s v="Hot chocolate"/>
      </sharedItems>
    </cacheField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0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0" memberValueDatatype="130" unbalanced="0"/>
    <cacheHierarchy uniqueName="[Table2].[Time Category]" caption="Time Category" attribute="1" defaultMemberUniqueName="[Table2].[Time Category].[All]" allUniqueName="[Table2].[Time Category].[All]" dimensionUniqueName="[Table2]" displayFolder="" count="0" memberValueDatatype="130" unbalanced="0"/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65046293" backgroundQuery="1" createdVersion="7" refreshedVersion="7" minRefreshableVersion="3" recordCount="0" supportSubquery="1" supportAdvancedDrill="1" xr:uid="{357AE5C5-CF30-4055-82A9-3F8FC22918C8}">
  <cacheSource type="external" connectionId="1"/>
  <cacheFields count="2">
    <cacheField name="[Measures].[Sum of Total Sales]" caption="Sum of Total Sales" numFmtId="0" hierarchy="22" level="32767"/>
    <cacheField name="[Measures].[Count of Transaction_Id]" caption="Count of Transaction_Id" numFmtId="0" hierarchy="26" level="32767"/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0" memberValueDatatype="130" unbalanced="0"/>
    <cacheHierarchy uniqueName="[Table2].[Time Category]" caption="Time Category" attribute="1" defaultMemberUniqueName="[Table2].[Time Category].[All]" allUniqueName="[Table2].[Time Category].[All]" dimensionUniqueName="[Table2]" displayFolder="" count="0" memberValueDatatype="130" unbalanced="0"/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45023149" backgroundQuery="1" createdVersion="7" refreshedVersion="7" minRefreshableVersion="3" recordCount="0" supportSubquery="1" supportAdvancedDrill="1" xr:uid="{53E6EE57-EC00-46D2-ABFF-BF0EBB7B28C3}">
  <cacheSource type="external" connectionId="1"/>
  <cacheFields count="2">
    <cacheField name="[Table2].[Month].[Month]" caption="Month" numFmtId="0" hierarchy="11" level="1">
      <sharedItems count="6">
        <s v="April"/>
        <s v="February"/>
        <s v="January"/>
        <s v="June"/>
        <s v="March"/>
        <s v="May"/>
      </sharedItems>
    </cacheField>
    <cacheField name="[Measures].[Sum of Total Sales]" caption="Sum of Total Sales" numFmtId="0" hierarchy="22" level="32767"/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2" memberValueDatatype="130" unbalanced="0">
      <fieldsUsage count="2">
        <fieldUsage x="-1"/>
        <fieldUsage x="0"/>
      </fieldsUsage>
    </cacheHierarchy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0" memberValueDatatype="130" unbalanced="0"/>
    <cacheHierarchy uniqueName="[Table2].[Time Category]" caption="Time Category" attribute="1" defaultMemberUniqueName="[Table2].[Time Category].[All]" allUniqueName="[Table2].[Time Category].[All]" dimensionUniqueName="[Table2]" displayFolder="" count="0" memberValueDatatype="130" unbalanced="0"/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47685189" backgroundQuery="1" createdVersion="7" refreshedVersion="7" minRefreshableVersion="3" recordCount="0" supportSubquery="1" supportAdvancedDrill="1" xr:uid="{C78CC582-E65B-4C68-8985-20A35E96F9D8}">
  <cacheSource type="external" connectionId="1"/>
  <cacheFields count="2">
    <cacheField name="[Measures].[Sum of Total Sales]" caption="Sum of Total Sales" numFmtId="0" hierarchy="22" level="32767"/>
    <cacheField name="[Table2].[Hour].[Hour]" caption="Hour" numFmtId="0" hierarchy="13" level="1">
      <sharedItems containsSemiMixedTypes="0" containsString="0" containsNumber="1" containsInteger="1" minValue="6" maxValue="20" count="15"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</sharedItems>
      <extLst>
        <ext xmlns:x15="http://schemas.microsoft.com/office/spreadsheetml/2010/11/main" uri="{4F2E5C28-24EA-4eb8-9CBF-B6C8F9C3D259}">
          <x15:cachedUniqueNames>
            <x15:cachedUniqueName index="0" name="[Table2].[Hour].&amp;[6]"/>
            <x15:cachedUniqueName index="1" name="[Table2].[Hour].&amp;[7]"/>
            <x15:cachedUniqueName index="2" name="[Table2].[Hour].&amp;[8]"/>
            <x15:cachedUniqueName index="3" name="[Table2].[Hour].&amp;[9]"/>
            <x15:cachedUniqueName index="4" name="[Table2].[Hour].&amp;[10]"/>
            <x15:cachedUniqueName index="5" name="[Table2].[Hour].&amp;[11]"/>
            <x15:cachedUniqueName index="6" name="[Table2].[Hour].&amp;[12]"/>
            <x15:cachedUniqueName index="7" name="[Table2].[Hour].&amp;[13]"/>
            <x15:cachedUniqueName index="8" name="[Table2].[Hour].&amp;[14]"/>
            <x15:cachedUniqueName index="9" name="[Table2].[Hour].&amp;[15]"/>
            <x15:cachedUniqueName index="10" name="[Table2].[Hour].&amp;[16]"/>
            <x15:cachedUniqueName index="11" name="[Table2].[Hour].&amp;[17]"/>
            <x15:cachedUniqueName index="12" name="[Table2].[Hour].&amp;[18]"/>
            <x15:cachedUniqueName index="13" name="[Table2].[Hour].&amp;[19]"/>
            <x15:cachedUniqueName index="14" name="[Table2].[Hour].&amp;[20]"/>
          </x15:cachedUniqueNames>
        </ext>
      </extLst>
    </cacheField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2" memberValueDatatype="20" unbalanced="0">
      <fieldsUsage count="2">
        <fieldUsage x="-1"/>
        <fieldUsage x="1"/>
      </fieldsUsage>
    </cacheHierarchy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0" memberValueDatatype="130" unbalanced="0"/>
    <cacheHierarchy uniqueName="[Table2].[Time Category]" caption="Time Category" attribute="1" defaultMemberUniqueName="[Table2].[Time Category].[All]" allUniqueName="[Table2].[Time Category].[All]" dimensionUniqueName="[Table2]" displayFolder="" count="0" memberValueDatatype="130" unbalanced="0"/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49999998" backgroundQuery="1" createdVersion="7" refreshedVersion="7" minRefreshableVersion="3" recordCount="0" supportSubquery="1" supportAdvancedDrill="1" xr:uid="{C1DC0064-394C-462C-93FF-89D77C861923}">
  <cacheSource type="external" connectionId="1"/>
  <cacheFields count="2">
    <cacheField name="[Measures].[Sum of Total Sales]" caption="Sum of Total Sales" numFmtId="0" hierarchy="22" level="32767"/>
    <cacheField name="[Table2].[Product_Category].[Product_Category]" caption="Product_Category" numFmtId="0" hierarchy="8" level="1">
      <sharedItems count="9">
        <s v="Bakery"/>
        <s v="Branded"/>
        <s v="Coffee"/>
        <s v="Coffee beans"/>
        <s v="Drinking Chocolate"/>
        <s v="Flavours"/>
        <s v="Loose Tea"/>
        <s v="Packaged Chocolate"/>
        <s v="Tea"/>
      </sharedItems>
    </cacheField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0" memberValueDatatype="130" unbalanced="0"/>
    <cacheHierarchy uniqueName="[Table2].[Time Category]" caption="Time Category" attribute="1" defaultMemberUniqueName="[Table2].[Time Category].[All]" allUniqueName="[Table2].[Time Category].[All]" dimensionUniqueName="[Table2]" displayFolder="" count="0" memberValueDatatype="130" unbalanced="0"/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52199076" backgroundQuery="1" createdVersion="7" refreshedVersion="7" minRefreshableVersion="3" recordCount="0" supportSubquery="1" supportAdvancedDrill="1" xr:uid="{29E7FD24-0528-4428-AC01-4F5D1DFDACD3}">
  <cacheSource type="external" connectionId="1"/>
  <cacheFields count="1">
    <cacheField name="[Measures].[Distinct Count of Transaction_Id]" caption="Distinct Count of Transaction_Id" numFmtId="0" hierarchy="27" level="32767"/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0" memberValueDatatype="130" unbalanced="0"/>
    <cacheHierarchy uniqueName="[Table2].[Time Category]" caption="Time Category" attribute="1" defaultMemberUniqueName="[Table2].[Time Category].[All]" allUniqueName="[Table2].[Time Category].[All]" dimensionUniqueName="[Table2]" displayFolder="" count="0" memberValueDatatype="130" unbalanced="0"/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54629632" backgroundQuery="1" createdVersion="7" refreshedVersion="7" minRefreshableVersion="3" recordCount="0" supportSubquery="1" supportAdvancedDrill="1" xr:uid="{A252A262-5298-42DA-BD9A-A59E37CCA9AC}">
  <cacheSource type="external" connectionId="1"/>
  <cacheFields count="2">
    <cacheField name="[Measures].[Sum of Total Sales]" caption="Sum of Total Sales" numFmtId="0" hierarchy="22" level="32767"/>
    <cacheField name="[Table2].[Time Category].[Time Category]" caption="Time Category" numFmtId="0" hierarchy="16" level="1">
      <sharedItems count="3">
        <s v="Afternoon"/>
        <s v="Evening"/>
        <s v="Morning"/>
      </sharedItems>
    </cacheField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0" memberValueDatatype="130" unbalanced="0"/>
    <cacheHierarchy uniqueName="[Table2].[Time Category]" caption="Time Category" attribute="1" defaultMemberUniqueName="[Table2].[Time Category].[All]" allUniqueName="[Table2].[Time Category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56365741" backgroundQuery="1" createdVersion="7" refreshedVersion="7" minRefreshableVersion="3" recordCount="0" supportSubquery="1" supportAdvancedDrill="1" xr:uid="{A9F67974-18F7-4CC2-BB2C-C833159A011C}">
  <cacheSource type="external" connectionId="1"/>
  <cacheFields count="2">
    <cacheField name="[Table2].[Time Category].[Time Category]" caption="Time Category" numFmtId="0" hierarchy="16" level="1">
      <sharedItems count="3">
        <s v="Afternoon"/>
        <s v="Evening"/>
        <s v="Morning"/>
      </sharedItems>
    </cacheField>
    <cacheField name="[Measures].[Count of Total Sales]" caption="Count of Total Sales" numFmtId="0" hierarchy="24" level="32767"/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0" memberValueDatatype="130" unbalanced="0"/>
    <cacheHierarchy uniqueName="[Table2].[Time Category]" caption="Time Category" attribute="1" defaultMemberUniqueName="[Table2].[Time Category].[All]" allUniqueName="[Table2].[Time Category].[All]" dimensionUniqueName="[Table2]" displayFolder="" count="2" memberValueDatatype="130" unbalanced="0">
      <fieldsUsage count="2">
        <fieldUsage x="-1"/>
        <fieldUsage x="0"/>
      </fieldsUsage>
    </cacheHierarchy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58564812" backgroundQuery="1" createdVersion="7" refreshedVersion="7" minRefreshableVersion="3" recordCount="0" supportSubquery="1" supportAdvancedDrill="1" xr:uid="{DA1DBBBC-1059-4F71-82CA-DD6B0E346622}">
  <cacheSource type="external" connectionId="1"/>
  <cacheFields count="2">
    <cacheField name="[Measures].[Sum of Total Sales]" caption="Sum of Total Sales" numFmtId="0" hierarchy="22" level="32767"/>
    <cacheField name="[Table2].[Store_Location].[Store_Location]" caption="Store_Location" numFmtId="0" hierarchy="5" level="1">
      <sharedItems count="3">
        <s v="Astoria"/>
        <s v="Hell's Kitchen"/>
        <s v="Lower Manhattan"/>
      </sharedItems>
    </cacheField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0" memberValueDatatype="130" unbalanced="0"/>
    <cacheHierarchy uniqueName="[Table2].[Time Category]" caption="Time Category" attribute="1" defaultMemberUniqueName="[Table2].[Time Category].[All]" allUniqueName="[Table2].[Time Category].[All]" dimensionUniqueName="[Table2]" displayFolder="" count="0" memberValueDatatype="130" unbalanced="0"/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984.900860879628" backgroundQuery="1" createdVersion="7" refreshedVersion="7" minRefreshableVersion="3" recordCount="0" supportSubquery="1" supportAdvancedDrill="1" xr:uid="{7088E6AB-6AEB-4D66-AEA9-0E37634E435C}">
  <cacheSource type="external" connectionId="1"/>
  <cacheFields count="2">
    <cacheField name="[Table2].[Sales range].[Sales range]" caption="Sales range" numFmtId="0" hierarchy="15" level="1">
      <sharedItems count="3">
        <s v="High sale"/>
        <s v="Low sale"/>
        <s v="Medium sale"/>
      </sharedItems>
    </cacheField>
    <cacheField name="[Measures].[Count of Total Sales]" caption="Count of Total Sales" numFmtId="0" hierarchy="24" level="32767"/>
  </cacheFields>
  <cacheHierarchies count="28">
    <cacheHierarchy uniqueName="[Table2].[Transaction_Id]" caption="Transaction_Id" attribute="1" defaultMemberUniqueName="[Table2].[Transaction_Id].[All]" allUniqueName="[Table2].[Transaction_Id].[All]" dimensionUniqueName="[Table2]" displayFolder="" count="0" memberValueDatatype="20" unbalanced="0"/>
    <cacheHierarchy uniqueName="[Table2].[Transaction_date]" caption="Transaction_date" attribute="1" time="1" defaultMemberUniqueName="[Table2].[Transaction_date].[All]" allUniqueName="[Table2].[Transaction_date].[All]" dimensionUniqueName="[Table2]" displayFolder="" count="0" memberValueDatatype="7" unbalanced="0"/>
    <cacheHierarchy uniqueName="[Table2].[Transaction_Time]" caption="Transaction_Time" attribute="1" time="1" defaultMemberUniqueName="[Table2].[Transaction_Time].[All]" allUniqueName="[Table2].[Transaction_Time].[All]" dimensionUniqueName="[Table2]" displayFolder="" count="0" memberValueDatatype="7" unbalanced="0"/>
    <cacheHierarchy uniqueName="[Table2].[Transaction_Qty]" caption="Transaction_Qty" attribute="1" defaultMemberUniqueName="[Table2].[Transaction_Qty].[All]" allUniqueName="[Table2].[Transaction_Qty].[All]" dimensionUniqueName="[Table2]" displayFolder="" count="0" memberValueDatatype="20" unbalanced="0"/>
    <cacheHierarchy uniqueName="[Table2].[Store_Id]" caption="Store_Id" attribute="1" defaultMemberUniqueName="[Table2].[Store_Id].[All]" allUniqueName="[Table2].[Store_Id].[All]" dimensionUniqueName="[Table2]" displayFolder="" count="0" memberValueDatatype="20" unbalanced="0"/>
    <cacheHierarchy uniqueName="[Table2].[Store_Location]" caption="Store_Location" attribute="1" defaultMemberUniqueName="[Table2].[Store_Location].[All]" allUniqueName="[Table2].[Store_Location].[All]" dimensionUniqueName="[Table2]" displayFolder="" count="0" memberValueDatatype="130" unbalanced="0"/>
    <cacheHierarchy uniqueName="[Table2].[Product_Id]" caption="Product_Id" attribute="1" defaultMemberUniqueName="[Table2].[Product_Id].[All]" allUniqueName="[Table2].[Product_Id].[All]" dimensionUniqueName="[Table2]" displayFolder="" count="0" memberValueDatatype="20" unbalanced="0"/>
    <cacheHierarchy uniqueName="[Table2].[Unit_Price]" caption="Unit_Price" attribute="1" defaultMemberUniqueName="[Table2].[Unit_Price].[All]" allUniqueName="[Table2].[Unit_Price].[All]" dimensionUniqueName="[Table2]" displayFolder="" count="0" memberValueDatatype="5" unbalanced="0"/>
    <cacheHierarchy uniqueName="[Table2].[Product_Category]" caption="Product_Category" attribute="1" defaultMemberUniqueName="[Table2].[Product_Category].[All]" allUniqueName="[Table2].[Product_Category].[All]" dimensionUniqueName="[Table2]" displayFolder="" count="2" memberValueDatatype="130" unbalanced="0"/>
    <cacheHierarchy uniqueName="[Table2].[Product_Type]" caption="Product_Type" attribute="1" defaultMemberUniqueName="[Table2].[Product_Type].[All]" allUniqueName="[Table2].[Product_Type].[All]" dimensionUniqueName="[Table2]" displayFolder="" count="0" memberValueDatatype="130" unbalanced="0"/>
    <cacheHierarchy uniqueName="[Table2].[Product_Detail]" caption="Product_Detail" attribute="1" defaultMemberUniqueName="[Table2].[Product_Detail].[All]" allUniqueName="[Table2].[Product_Detail].[All]" dimensionUniqueName="[Table2]" displayFolder="" count="0" memberValueDatatype="130" unbalanced="0"/>
    <cacheHierarchy uniqueName="[Table2].[Month]" caption="Month" attribute="1" defaultMemberUniqueName="[Table2].[Month].[All]" allUniqueName="[Table2].[Month].[All]" dimensionUniqueName="[Table2]" displayFolder="" count="0" memberValueDatatype="130" unbalanced="0"/>
    <cacheHierarchy uniqueName="[Table2].[Day name]" caption="Day name" attribute="1" defaultMemberUniqueName="[Table2].[Day name].[All]" allUniqueName="[Table2].[Day name].[All]" dimensionUniqueName="[Table2]" displayFolder="" count="0" memberValueDatatype="130" unbalanced="0"/>
    <cacheHierarchy uniqueName="[Table2].[Hour]" caption="Hour" attribute="1" defaultMemberUniqueName="[Table2].[Hour].[All]" allUniqueName="[Table2].[Hour].[All]" dimensionUniqueName="[Table2]" displayFolder="" count="0" memberValueDatatype="20" unbalanced="0"/>
    <cacheHierarchy uniqueName="[Table2].[Total Sales]" caption="Total Sales" attribute="1" defaultMemberUniqueName="[Table2].[Total Sales].[All]" allUniqueName="[Table2].[Total Sales].[All]" dimensionUniqueName="[Table2]" displayFolder="" count="0" memberValueDatatype="5" unbalanced="0"/>
    <cacheHierarchy uniqueName="[Table2].[Sales range]" caption="Sales range" attribute="1" defaultMemberUniqueName="[Table2].[Sales range].[All]" allUniqueName="[Table2].[Sales range].[All]" dimensionUniqueName="[Table2]" displayFolder="" count="2" memberValueDatatype="130" unbalanced="0">
      <fieldsUsage count="2">
        <fieldUsage x="-1"/>
        <fieldUsage x="0"/>
      </fieldsUsage>
    </cacheHierarchy>
    <cacheHierarchy uniqueName="[Table2].[Time Category]" caption="Time Category" attribute="1" defaultMemberUniqueName="[Table2].[Time Category].[All]" allUniqueName="[Table2].[Time Category].[All]" dimensionUniqueName="[Table2]" displayFolder="" count="0" memberValueDatatype="130" unbalanced="0"/>
    <cacheHierarchy uniqueName="[Table2].[Transaction_Time (Hour)]" caption="Transaction_Time (Hour)" attribute="1" defaultMemberUniqueName="[Table2].[Transaction_Time (Hour)].[All]" allUniqueName="[Table2].[Transaction_Time (Hour)].[All]" dimensionUniqueName="[Table2]" displayFolder="" count="0" memberValueDatatype="130" unbalanced="0"/>
    <cacheHierarchy uniqueName="[Table2].[Transaction_Time (Minute)]" caption="Transaction_Time (Minute)" attribute="1" defaultMemberUniqueName="[Table2].[Transaction_Time (Minute)].[All]" allUniqueName="[Table2].[Transaction_Time (Minute)].[All]" dimensionUniqueName="[Table2]" displayFolder="" count="0" memberValueDatatype="130" unbalanced="0"/>
    <cacheHierarchy uniqueName="[Table2].[Transaction_Time (Second)]" caption="Transaction_Time (Second)" attribute="1" defaultMemberUniqueName="[Table2].[Transaction_Time (Second)].[All]" allUniqueName="[Table2].[Transaction_Time (Second)].[All]" dimensionUniqueName="[Table2]" displayFolder="" count="0" memberValueDatatype="130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Sum of Total Sales]" caption="Sum of Total Sales" measure="1" displayFolder="" measureGroup="Table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our]" caption="Sum of Hour" measure="1" displayFolder="" measureGroup="Table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Count of Total Sales]" caption="Count of Total Sales" measure="1" displayFolder="" measureGroup="Tabl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Transaction_Id]" caption="Sum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Transaction_Id]" caption="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Transaction_Id]" caption="Distinct Count of Transaction_Id" measure="1" displayFolder="" measureGroup="Table2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5A5577-D44A-45F6-9E0F-71F473826342}" name="PivotTable11" cacheId="375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rowHeaderCaption="Sales category">
  <location ref="G21:H25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4">
    <i>
      <x v="1"/>
    </i>
    <i>
      <x v="2"/>
    </i>
    <i>
      <x/>
    </i>
    <i t="grand">
      <x/>
    </i>
  </rowItems>
  <colItems count="1">
    <i/>
  </colItems>
  <dataFields count="1">
    <dataField name="Sum of Total Sales" fld="0" baseField="0" baseItem="0" numFmtId="165"/>
  </dataFields>
  <formats count="1">
    <format dxfId="8">
      <pivotArea outline="0" collapsedLevelsAreSubtotals="1" fieldPosition="0"/>
    </format>
  </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DF11B00-95E7-4216-B447-15DE5BB3C76D}" name="PivotTable2" cacheId="402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6" rowHeaderCaption="Product Type">
  <location ref="D2:E8" firstHeaderRow="1" firstDataRow="1" firstDataCol="1"/>
  <pivotFields count="2">
    <pivotField dataField="1" subtotalTop="0" showAll="0" defaultSubtotal="0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6">
    <i>
      <x/>
    </i>
    <i>
      <x v="2"/>
    </i>
    <i>
      <x v="4"/>
    </i>
    <i>
      <x v="3"/>
    </i>
    <i>
      <x v="1"/>
    </i>
    <i t="grand">
      <x/>
    </i>
  </rowItems>
  <colItems count="1">
    <i/>
  </colItems>
  <dataFields count="1">
    <dataField name="Sum of Total Sales" fld="0" baseField="0" baseItem="0" numFmtId="164"/>
  </dataFields>
  <formats count="1">
    <format dxfId="14">
      <pivotArea outline="0" collapsedLevelsAreSubtotals="1" fieldPosition="0"/>
    </format>
  </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22">
      <autoFilter ref="A1">
        <filterColumn colId="0">
          <top10 val="5" filterVal="5"/>
        </filterColumn>
      </autoFilter>
    </filter>
  </filters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060539-9E1E-47E0-990A-D93E563C64A2}" name="PivotTable1" cacheId="405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rowHeaderCaption="Time Category">
  <location ref="D35:E36" firstHeaderRow="0" firstDataRow="1" firstDataCol="0"/>
  <pivotFields count="2"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2">
    <i>
      <x/>
    </i>
    <i i="1">
      <x v="1"/>
    </i>
  </colItems>
  <dataFields count="2">
    <dataField name="Sum of Total Sales" fld="0" baseField="0" baseItem="0" numFmtId="165"/>
    <dataField name="Count of Transaction_Id" fld="1" subtotal="count" baseField="0" baseItem="1"/>
  </dataFields>
  <formats count="1">
    <format dxfId="1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Count of Transaction_Id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5CBAA8-E9ED-4073-B83B-363F1925BB66}" name="PivotTable10" cacheId="378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6" rowHeaderCaption="Month">
  <location ref="A2:B9" firstHeaderRow="1" firstDataRow="1" firstDataCol="1"/>
  <pivotFields count="2">
    <pivotField axis="axisRow" allDrilled="1" subtotalTop="0" showAll="0" sortType="de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7">
    <i>
      <x v="3"/>
    </i>
    <i>
      <x v="5"/>
    </i>
    <i>
      <x/>
    </i>
    <i>
      <x v="4"/>
    </i>
    <i>
      <x v="2"/>
    </i>
    <i>
      <x v="1"/>
    </i>
    <i t="grand">
      <x/>
    </i>
  </rowItems>
  <colItems count="1">
    <i/>
  </colItems>
  <dataFields count="1">
    <dataField name="Sum of Total Sales" fld="1" baseField="0" baseItem="0"/>
  </dataFields>
  <chartFormats count="1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533A0C-2F1C-442A-B730-99C734968FA1}" name="PivotTable9" cacheId="381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1" rowHeaderCaption="Hour">
  <location ref="G2:H18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6">
    <i>
      <x v="4"/>
    </i>
    <i>
      <x v="3"/>
    </i>
    <i>
      <x v="2"/>
    </i>
    <i>
      <x v="1"/>
    </i>
    <i>
      <x v="5"/>
    </i>
    <i>
      <x v="9"/>
    </i>
    <i>
      <x v="8"/>
    </i>
    <i>
      <x v="10"/>
    </i>
    <i>
      <x v="7"/>
    </i>
    <i>
      <x v="6"/>
    </i>
    <i>
      <x v="11"/>
    </i>
    <i>
      <x v="12"/>
    </i>
    <i>
      <x v="13"/>
    </i>
    <i>
      <x/>
    </i>
    <i>
      <x v="14"/>
    </i>
    <i t="grand">
      <x/>
    </i>
  </rowItems>
  <colItems count="1">
    <i/>
  </colItems>
  <dataFields count="1">
    <dataField name="Sum of Total Sales" fld="0" baseField="0" baseItem="0" numFmtId="165"/>
  </dataFields>
  <formats count="1">
    <format dxfId="9">
      <pivotArea outline="0" collapsedLevelsAreSubtotals="1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E48664-35FC-4639-ADFC-B09EEC5CD38D}" name="PivotTable8" cacheId="384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7" rowHeaderCaption="Product Category">
  <location ref="A12:B22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0">
    <i>
      <x v="2"/>
    </i>
    <i>
      <x v="8"/>
    </i>
    <i>
      <x/>
    </i>
    <i>
      <x v="4"/>
    </i>
    <i>
      <x v="3"/>
    </i>
    <i>
      <x v="1"/>
    </i>
    <i>
      <x v="6"/>
    </i>
    <i>
      <x v="5"/>
    </i>
    <i>
      <x v="7"/>
    </i>
    <i t="grand">
      <x/>
    </i>
  </rowItems>
  <colItems count="1">
    <i/>
  </colItems>
  <dataFields count="1">
    <dataField name="Sum of Total Sales" fld="0" baseField="0" baseItem="0" numFmtId="1"/>
  </dataFields>
  <formats count="1">
    <format dxfId="10">
      <pivotArea outline="0" collapsedLevelsAreSubtotals="1" fieldPosition="0"/>
    </format>
  </format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1235E6-D83A-478F-9ADB-F7F21F8826AA}" name="PivotTable7" cacheId="387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rowHeaderCaption="Time Category">
  <location ref="G35:G3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Transaction_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formats count="1">
    <format dxfId="11">
      <pivotArea outline="0" collapsedLevelsAreSubtotals="1" fieldPosition="0"/>
    </format>
  </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Distinct Count of Transaction_Id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E961EC-9647-4A41-B138-0368F01FC983}" name="PivotTable6" cacheId="390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6" rowHeaderCaption="Time Category">
  <location ref="A32:B36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4">
    <i>
      <x v="2"/>
    </i>
    <i>
      <x/>
    </i>
    <i>
      <x v="1"/>
    </i>
    <i t="grand">
      <x/>
    </i>
  </rowItems>
  <colItems count="1">
    <i/>
  </colItems>
  <dataFields count="1">
    <dataField name="Sum of Total Sales" fld="0" baseField="0" baseItem="0" numFmtId="164"/>
  </dataFields>
  <formats count="1">
    <format dxfId="12">
      <pivotArea outline="0" collapsedLevelsAreSubtotals="1" fieldPosition="0"/>
    </format>
  </format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3268D1-20E0-4D1C-B106-D2FD3AAAD331}" name="PivotTable5" cacheId="393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rowHeaderCaption="Time Category">
  <location ref="A39:B43" firstHeaderRow="1" firstDataRow="1" firstDataCol="1"/>
  <pivotFields count="2"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4">
    <i>
      <x v="2"/>
    </i>
    <i>
      <x/>
    </i>
    <i>
      <x v="1"/>
    </i>
    <i t="grand">
      <x/>
    </i>
  </rowItems>
  <colItems count="1">
    <i/>
  </colItems>
  <dataFields count="1">
    <dataField name="Count of Total Sales" fld="1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Total Sales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ADB4E6-5F2C-4B4F-8898-751C290AC59E}" name="PivotTable4" cacheId="396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6" rowHeaderCaption="Store Location">
  <location ref="A25:B29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4">
    <i>
      <x v="1"/>
    </i>
    <i>
      <x/>
    </i>
    <i>
      <x v="2"/>
    </i>
    <i t="grand">
      <x/>
    </i>
  </rowItems>
  <colItems count="1">
    <i/>
  </colItems>
  <dataFields count="1">
    <dataField name="Sum of Total Sales" fld="0" baseField="0" baseItem="0" numFmtId="164"/>
  </dataFields>
  <formats count="1">
    <format dxfId="13">
      <pivotArea outline="0" collapsedLevelsAreSubtotals="1" fieldPosition="0"/>
    </format>
  </format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CF39E8-A958-4CB8-A362-CDCAB79487A6}" name="PivotTable3" cacheId="399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rowHeaderCaption="Sales category">
  <location ref="G28:H32" firstHeaderRow="1" firstDataRow="1" firstDataCol="1"/>
  <pivotFields count="2"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4">
    <i>
      <x v="1"/>
    </i>
    <i>
      <x v="2"/>
    </i>
    <i>
      <x/>
    </i>
    <i t="grand">
      <x/>
    </i>
  </rowItems>
  <colItems count="1">
    <i/>
  </colItems>
  <dataFields count="1">
    <dataField name="Count of Total Sales" fld="1" subtotal="count" baseField="0" baseItem="0"/>
  </dataFields>
  <pivotHierarchies count="28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Total Sales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opy of Coffee Shop Sales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666607-A93B-4A2D-8666-7FF40224987D}">
  <dimension ref="A2:I43"/>
  <sheetViews>
    <sheetView tabSelected="1" topLeftCell="A29" workbookViewId="0">
      <selection activeCell="D12" sqref="D12"/>
    </sheetView>
  </sheetViews>
  <sheetFormatPr defaultRowHeight="15" x14ac:dyDescent="0.25"/>
  <cols>
    <col min="1" max="1" width="16.5703125" bestFit="1" customWidth="1"/>
    <col min="2" max="2" width="17.28515625" bestFit="1" customWidth="1"/>
    <col min="4" max="4" width="17.28515625" bestFit="1" customWidth="1"/>
    <col min="5" max="5" width="22.28515625" bestFit="1" customWidth="1"/>
    <col min="7" max="7" width="16" bestFit="1" customWidth="1"/>
    <col min="8" max="8" width="18.7109375" bestFit="1" customWidth="1"/>
  </cols>
  <sheetData>
    <row r="2" spans="1:9" x14ac:dyDescent="0.25">
      <c r="A2" s="6" t="s">
        <v>0</v>
      </c>
      <c r="B2" t="s">
        <v>1</v>
      </c>
      <c r="D2" s="6" t="s">
        <v>2</v>
      </c>
      <c r="E2" t="s">
        <v>1</v>
      </c>
      <c r="G2" s="6" t="s">
        <v>3</v>
      </c>
      <c r="H2" t="s">
        <v>1</v>
      </c>
    </row>
    <row r="3" spans="1:9" x14ac:dyDescent="0.25">
      <c r="A3" s="1" t="s">
        <v>4</v>
      </c>
      <c r="B3" s="7">
        <v>166485.87999999919</v>
      </c>
      <c r="D3" s="1" t="s">
        <v>5</v>
      </c>
      <c r="E3" s="2">
        <v>91406.200000000317</v>
      </c>
      <c r="F3" s="3" t="str">
        <f>D3</f>
        <v>Barista Espresso</v>
      </c>
      <c r="G3" s="1">
        <v>10</v>
      </c>
      <c r="H3" s="3">
        <v>88673.389999999912</v>
      </c>
      <c r="I3" t="str">
        <f>CONCATENATE(G3, " ", "AM")</f>
        <v>10 AM</v>
      </c>
    </row>
    <row r="4" spans="1:9" x14ac:dyDescent="0.25">
      <c r="A4" s="1" t="s">
        <v>6</v>
      </c>
      <c r="B4" s="7">
        <v>156727.7599999989</v>
      </c>
      <c r="D4" s="1" t="s">
        <v>7</v>
      </c>
      <c r="E4" s="2">
        <v>77081.949999999968</v>
      </c>
      <c r="G4" s="1">
        <v>9</v>
      </c>
      <c r="H4" s="3">
        <v>85169.52999999997</v>
      </c>
    </row>
    <row r="5" spans="1:9" x14ac:dyDescent="0.25">
      <c r="A5" s="1" t="s">
        <v>8</v>
      </c>
      <c r="B5" s="7">
        <v>118941.07999999974</v>
      </c>
      <c r="D5" s="1" t="s">
        <v>9</v>
      </c>
      <c r="E5" s="2">
        <v>72416</v>
      </c>
      <c r="G5" s="1">
        <v>8</v>
      </c>
      <c r="H5" s="3">
        <v>82699.87</v>
      </c>
    </row>
    <row r="6" spans="1:9" x14ac:dyDescent="0.25">
      <c r="A6" s="1" t="s">
        <v>10</v>
      </c>
      <c r="B6" s="7">
        <v>98834.679999999804</v>
      </c>
      <c r="D6" s="1" t="s">
        <v>11</v>
      </c>
      <c r="E6" s="2">
        <v>70034.59999999922</v>
      </c>
      <c r="G6" s="1">
        <v>7</v>
      </c>
      <c r="H6" s="3">
        <v>63526.469999999921</v>
      </c>
    </row>
    <row r="7" spans="1:9" x14ac:dyDescent="0.25">
      <c r="A7" s="1" t="s">
        <v>12</v>
      </c>
      <c r="B7" s="7">
        <v>81677.739999999234</v>
      </c>
      <c r="D7" s="1" t="s">
        <v>13</v>
      </c>
      <c r="E7" s="2">
        <v>47932</v>
      </c>
      <c r="G7" s="1">
        <v>11</v>
      </c>
      <c r="H7" s="3">
        <v>46319.139999999963</v>
      </c>
    </row>
    <row r="8" spans="1:9" x14ac:dyDescent="0.25">
      <c r="A8" s="1" t="s">
        <v>14</v>
      </c>
      <c r="B8" s="7">
        <v>76145.18999999958</v>
      </c>
      <c r="D8" s="1" t="s">
        <v>15</v>
      </c>
      <c r="E8" s="2">
        <v>358870.74999999849</v>
      </c>
      <c r="G8" s="1">
        <v>15</v>
      </c>
      <c r="H8" s="3">
        <v>41733.099999999904</v>
      </c>
    </row>
    <row r="9" spans="1:9" x14ac:dyDescent="0.25">
      <c r="A9" s="1" t="s">
        <v>15</v>
      </c>
      <c r="B9" s="7">
        <v>698812.32999999542</v>
      </c>
      <c r="G9" s="1">
        <v>14</v>
      </c>
      <c r="H9" s="3">
        <v>41304.739999999925</v>
      </c>
    </row>
    <row r="10" spans="1:9" x14ac:dyDescent="0.25">
      <c r="G10" s="1">
        <v>16</v>
      </c>
      <c r="H10" s="3">
        <v>41122.749999999876</v>
      </c>
    </row>
    <row r="11" spans="1:9" x14ac:dyDescent="0.25">
      <c r="G11" s="1">
        <v>13</v>
      </c>
      <c r="H11" s="3">
        <v>40367.449999999895</v>
      </c>
    </row>
    <row r="12" spans="1:9" x14ac:dyDescent="0.25">
      <c r="A12" s="6" t="s">
        <v>16</v>
      </c>
      <c r="B12" t="s">
        <v>1</v>
      </c>
      <c r="G12" s="1">
        <v>12</v>
      </c>
      <c r="H12" s="3">
        <v>40192.789999999914</v>
      </c>
    </row>
    <row r="13" spans="1:9" x14ac:dyDescent="0.25">
      <c r="A13" s="1" t="s">
        <v>17</v>
      </c>
      <c r="B13" s="4">
        <v>269952.4500000191</v>
      </c>
      <c r="G13" s="1">
        <v>17</v>
      </c>
      <c r="H13" s="3">
        <v>40134.309999999925</v>
      </c>
    </row>
    <row r="14" spans="1:9" x14ac:dyDescent="0.25">
      <c r="A14" s="1" t="s">
        <v>18</v>
      </c>
      <c r="B14" s="4">
        <v>196405.95000000976</v>
      </c>
      <c r="G14" s="1">
        <v>18</v>
      </c>
      <c r="H14" s="3">
        <v>34286.199999999975</v>
      </c>
    </row>
    <row r="15" spans="1:9" x14ac:dyDescent="0.25">
      <c r="A15" s="1" t="s">
        <v>19</v>
      </c>
      <c r="B15" s="4">
        <v>82315.640000000029</v>
      </c>
      <c r="G15" s="1">
        <v>19</v>
      </c>
      <c r="H15" s="3">
        <v>28446.680000000051</v>
      </c>
    </row>
    <row r="16" spans="1:9" x14ac:dyDescent="0.25">
      <c r="A16" s="1" t="s">
        <v>20</v>
      </c>
      <c r="B16" s="4">
        <v>72416</v>
      </c>
      <c r="G16" s="1">
        <v>6</v>
      </c>
      <c r="H16" s="3">
        <v>21900.26999999999</v>
      </c>
    </row>
    <row r="17" spans="1:8" x14ac:dyDescent="0.25">
      <c r="A17" s="1" t="s">
        <v>21</v>
      </c>
      <c r="B17" s="4">
        <v>40085.249999999985</v>
      </c>
      <c r="G17" s="1">
        <v>20</v>
      </c>
      <c r="H17" s="3">
        <v>2935.6399999999971</v>
      </c>
    </row>
    <row r="18" spans="1:8" x14ac:dyDescent="0.25">
      <c r="A18" s="1" t="s">
        <v>22</v>
      </c>
      <c r="B18" s="4">
        <v>13607</v>
      </c>
      <c r="G18" s="1" t="s">
        <v>15</v>
      </c>
      <c r="H18" s="3">
        <v>698812.32999999542</v>
      </c>
    </row>
    <row r="19" spans="1:8" x14ac:dyDescent="0.25">
      <c r="A19" s="1" t="s">
        <v>23</v>
      </c>
      <c r="B19" s="4">
        <v>11213.600000000089</v>
      </c>
    </row>
    <row r="20" spans="1:8" x14ac:dyDescent="0.25">
      <c r="A20" s="1" t="s">
        <v>24</v>
      </c>
      <c r="B20" s="4">
        <v>8408.8000000008742</v>
      </c>
    </row>
    <row r="21" spans="1:8" x14ac:dyDescent="0.25">
      <c r="A21" s="1" t="s">
        <v>25</v>
      </c>
      <c r="B21" s="4">
        <v>4407.6399999999885</v>
      </c>
      <c r="G21" s="6" t="s">
        <v>26</v>
      </c>
      <c r="H21" t="s">
        <v>1</v>
      </c>
    </row>
    <row r="22" spans="1:8" x14ac:dyDescent="0.25">
      <c r="A22" s="1" t="s">
        <v>15</v>
      </c>
      <c r="B22" s="4">
        <v>698812.32999999542</v>
      </c>
      <c r="G22" s="1" t="s">
        <v>27</v>
      </c>
      <c r="H22" s="3">
        <v>631955.33999996749</v>
      </c>
    </row>
    <row r="23" spans="1:8" x14ac:dyDescent="0.25">
      <c r="G23" s="1" t="s">
        <v>28</v>
      </c>
      <c r="H23" s="3">
        <v>62928.989999999903</v>
      </c>
    </row>
    <row r="24" spans="1:8" x14ac:dyDescent="0.25">
      <c r="G24" s="1" t="s">
        <v>29</v>
      </c>
      <c r="H24" s="3">
        <v>3928</v>
      </c>
    </row>
    <row r="25" spans="1:8" x14ac:dyDescent="0.25">
      <c r="A25" s="6" t="s">
        <v>30</v>
      </c>
      <c r="B25" t="s">
        <v>1</v>
      </c>
      <c r="G25" s="1" t="s">
        <v>15</v>
      </c>
      <c r="H25" s="3">
        <v>698812.32999999542</v>
      </c>
    </row>
    <row r="26" spans="1:8" x14ac:dyDescent="0.25">
      <c r="A26" s="1" t="s">
        <v>31</v>
      </c>
      <c r="B26" s="2">
        <v>236511.17000000973</v>
      </c>
    </row>
    <row r="27" spans="1:8" x14ac:dyDescent="0.25">
      <c r="A27" s="1" t="s">
        <v>32</v>
      </c>
      <c r="B27" s="2">
        <v>232243.91000000975</v>
      </c>
    </row>
    <row r="28" spans="1:8" x14ac:dyDescent="0.25">
      <c r="A28" s="1" t="s">
        <v>33</v>
      </c>
      <c r="B28" s="2">
        <v>230057.25000000742</v>
      </c>
      <c r="G28" s="6" t="s">
        <v>26</v>
      </c>
      <c r="H28" t="s">
        <v>34</v>
      </c>
    </row>
    <row r="29" spans="1:8" x14ac:dyDescent="0.25">
      <c r="A29" s="1" t="s">
        <v>15</v>
      </c>
      <c r="B29" s="2">
        <v>698812.32999999542</v>
      </c>
      <c r="G29" s="1" t="s">
        <v>27</v>
      </c>
      <c r="H29" s="7">
        <v>145511</v>
      </c>
    </row>
    <row r="30" spans="1:8" x14ac:dyDescent="0.25">
      <c r="G30" s="1" t="s">
        <v>28</v>
      </c>
      <c r="H30" s="7">
        <v>3590</v>
      </c>
    </row>
    <row r="31" spans="1:8" x14ac:dyDescent="0.25">
      <c r="G31" s="1" t="s">
        <v>29</v>
      </c>
      <c r="H31" s="7">
        <v>15</v>
      </c>
    </row>
    <row r="32" spans="1:8" x14ac:dyDescent="0.25">
      <c r="A32" s="6" t="s">
        <v>35</v>
      </c>
      <c r="B32" t="s">
        <v>1</v>
      </c>
      <c r="G32" s="1" t="s">
        <v>15</v>
      </c>
      <c r="H32" s="7">
        <v>149116</v>
      </c>
    </row>
    <row r="33" spans="1:7" x14ac:dyDescent="0.25">
      <c r="A33" s="1" t="s">
        <v>36</v>
      </c>
      <c r="B33" s="2">
        <v>388288.66999999981</v>
      </c>
    </row>
    <row r="34" spans="1:7" x14ac:dyDescent="0.25">
      <c r="A34" s="1" t="s">
        <v>37</v>
      </c>
      <c r="B34" s="2">
        <v>204720.83000000002</v>
      </c>
    </row>
    <row r="35" spans="1:7" x14ac:dyDescent="0.25">
      <c r="A35" s="1" t="s">
        <v>38</v>
      </c>
      <c r="B35" s="2">
        <v>105802.83000000003</v>
      </c>
      <c r="D35" t="s">
        <v>1</v>
      </c>
      <c r="E35" t="s">
        <v>39</v>
      </c>
      <c r="G35" t="s">
        <v>40</v>
      </c>
    </row>
    <row r="36" spans="1:7" x14ac:dyDescent="0.25">
      <c r="A36" s="1" t="s">
        <v>15</v>
      </c>
      <c r="B36" s="2">
        <v>698812.32999999542</v>
      </c>
      <c r="D36" s="3">
        <v>698812.32999999542</v>
      </c>
      <c r="E36" s="7">
        <v>149116</v>
      </c>
      <c r="G36" s="7">
        <v>149116</v>
      </c>
    </row>
    <row r="37" spans="1:7" x14ac:dyDescent="0.25">
      <c r="D37" s="2">
        <f>GETPIVOTDATA("[Measures].[Sum of Total Sales]",$D$36)</f>
        <v>698812.32999999542</v>
      </c>
      <c r="E37">
        <f>GETPIVOTDATA("[Measures].[Count of Transaction_Id]",$D$36)</f>
        <v>149116</v>
      </c>
    </row>
    <row r="38" spans="1:7" x14ac:dyDescent="0.25">
      <c r="D38" s="5">
        <f>GETPIVOTDATA("[Measures].[Sum of Total Sales]",$D$36)/GETPIVOTDATA("[Measures].[Count of Transaction_Id]",$D$36)</f>
        <v>4.6863671906434954</v>
      </c>
      <c r="E38" t="s">
        <v>41</v>
      </c>
    </row>
    <row r="39" spans="1:7" x14ac:dyDescent="0.25">
      <c r="A39" s="6" t="s">
        <v>35</v>
      </c>
      <c r="B39" t="s">
        <v>34</v>
      </c>
    </row>
    <row r="40" spans="1:7" x14ac:dyDescent="0.25">
      <c r="A40" s="1" t="s">
        <v>36</v>
      </c>
      <c r="B40" s="7">
        <v>81751</v>
      </c>
    </row>
    <row r="41" spans="1:7" x14ac:dyDescent="0.25">
      <c r="A41" s="1" t="s">
        <v>37</v>
      </c>
      <c r="B41" s="7">
        <v>44427</v>
      </c>
    </row>
    <row r="42" spans="1:7" x14ac:dyDescent="0.25">
      <c r="A42" s="1" t="s">
        <v>38</v>
      </c>
      <c r="B42" s="7">
        <v>22938</v>
      </c>
    </row>
    <row r="43" spans="1:7" x14ac:dyDescent="0.25">
      <c r="A43" s="1" t="s">
        <v>15</v>
      </c>
      <c r="B43" s="7">
        <v>149116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Pivot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Bukola Salau</dc:creator>
  <cp:lastModifiedBy>Bukola Salau</cp:lastModifiedBy>
  <dcterms:created xsi:type="dcterms:W3CDTF">2025-11-23T20:36:25Z</dcterms:created>
  <dcterms:modified xsi:type="dcterms:W3CDTF">2025-11-23T20:37:55Z</dcterms:modified>
</cp:coreProperties>
</file>